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3\NBG\QRT-Web-Statements_2023\"/>
    </mc:Choice>
  </mc:AlternateContent>
  <xr:revisionPtr revIDLastSave="0" documentId="13_ncr:1_{12772C3C-A91D-4BE6-8D05-21F38E7ABE42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<sst xmlns="http://schemas.openxmlformats.org/spreadsheetml/2006/main" count="129" uniqueCount="115">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</sst>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45016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30400.1</v>
      </c>
      <c r="D7" s="122">
        <v>0</v>
      </c>
      <c r="E7" s="128">
        <f>C7+D7</f>
        <v>30400.1</v>
      </c>
      <c r="F7" s="15"/>
    </row>
    <row r="8" spans="1:6" ht="12" customHeight="1" x14ac:dyDescent="0.2">
      <c r="A8" s="16">
        <v>2</v>
      </c>
      <c r="B8" s="17" t="s">
        <v>10</v>
      </c>
      <c r="C8" s="123">
        <v>822634.39</v>
      </c>
      <c r="D8" s="123">
        <v>0</v>
      </c>
      <c r="E8" s="128">
        <f t="shared" ref="E8:E18" si="0">C8+D8</f>
        <v>822634.39</v>
      </c>
      <c r="F8" s="15"/>
    </row>
    <row r="9" spans="1:6" ht="12" customHeight="1" x14ac:dyDescent="0.2">
      <c r="A9" s="16">
        <v>3</v>
      </c>
      <c r="B9" s="88" t="s">
        <v>11</v>
      </c>
      <c r="C9" s="132">
        <v>1578177.37</v>
      </c>
      <c r="D9" s="132">
        <v>0</v>
      </c>
      <c r="E9" s="128">
        <f t="shared" si="0"/>
        <v>1578177.37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-176624.56</v>
      </c>
      <c r="D10" s="133">
        <v>0</v>
      </c>
      <c r="E10" s="128">
        <f t="shared" si="0"/>
        <v>-176624.56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1401552.81</v>
      </c>
      <c r="D11" s="123">
        <f>D9+D10</f>
        <v>0</v>
      </c>
      <c r="E11" s="128">
        <f t="shared" si="0"/>
        <v>1401552.81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32937.08</v>
      </c>
      <c r="D13" s="123">
        <v>0</v>
      </c>
      <c r="E13" s="128">
        <f t="shared" si="0"/>
        <v>32937.08</v>
      </c>
    </row>
    <row r="14" spans="1:6" ht="12" customHeight="1" x14ac:dyDescent="0.2">
      <c r="A14" s="16">
        <v>6</v>
      </c>
      <c r="B14" s="17" t="s">
        <v>16</v>
      </c>
      <c r="C14" s="123">
        <v>25704</v>
      </c>
      <c r="D14" s="176"/>
      <c r="E14" s="128">
        <f t="shared" si="0"/>
        <v>25704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86636.695505848096</v>
      </c>
      <c r="D16" s="176"/>
      <c r="E16" s="128">
        <f t="shared" si="0"/>
        <v>86636.695505848096</v>
      </c>
    </row>
    <row r="17" spans="1:5" ht="12" customHeight="1" x14ac:dyDescent="0.2">
      <c r="A17" s="16">
        <v>9</v>
      </c>
      <c r="B17" s="17" t="s">
        <v>19</v>
      </c>
      <c r="C17" s="123">
        <v>39275</v>
      </c>
      <c r="D17" s="123">
        <v>0</v>
      </c>
      <c r="E17" s="128">
        <f t="shared" si="0"/>
        <v>39275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2439140.075505848</v>
      </c>
      <c r="D18" s="124">
        <f t="shared" ref="D18" si="1">SUM(D7:D8,D11:D17)</f>
        <v>0</v>
      </c>
      <c r="E18" s="128">
        <f t="shared" si="0"/>
        <v>2439140.075505848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3423.53</v>
      </c>
      <c r="D24" s="123">
        <v>0</v>
      </c>
      <c r="E24" s="129">
        <f t="shared" si="2"/>
        <v>3423.53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3423.53</v>
      </c>
      <c r="D26" s="124">
        <f>SUM(D20:D25)</f>
        <v>0</v>
      </c>
      <c r="E26" s="130">
        <f t="shared" si="2"/>
        <v>3423.53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-1235653.49</v>
      </c>
      <c r="D32" s="176"/>
      <c r="E32" s="129">
        <f t="shared" si="3"/>
        <v>-1235653.49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2435716.5099999998</v>
      </c>
      <c r="D34" s="176"/>
      <c r="E34" s="130">
        <f t="shared" si="3"/>
        <v>2435716.5099999998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2439140.0399999996</v>
      </c>
      <c r="D35" s="125">
        <f>D26</f>
        <v>0</v>
      </c>
      <c r="E35" s="131">
        <f>C35+D35</f>
        <v>2439140.0399999996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45016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21043.54</v>
      </c>
      <c r="D7" s="42">
        <v>0</v>
      </c>
      <c r="E7" s="165">
        <f t="shared" ref="E7:E24" si="0">C7+D7</f>
        <v>21043.54</v>
      </c>
    </row>
    <row r="8" spans="1:5" x14ac:dyDescent="0.2">
      <c r="A8" s="89">
        <v>2</v>
      </c>
      <c r="B8" s="43" t="s">
        <v>40</v>
      </c>
      <c r="C8" s="135">
        <f>SUM(C9:C15)</f>
        <v>74083.53</v>
      </c>
      <c r="D8" s="136">
        <v>0</v>
      </c>
      <c r="E8" s="166">
        <f t="shared" si="0"/>
        <v>74083.53</v>
      </c>
    </row>
    <row r="9" spans="1:5" x14ac:dyDescent="0.2">
      <c r="A9" s="89">
        <v>2.1</v>
      </c>
      <c r="B9" s="44" t="s">
        <v>41</v>
      </c>
      <c r="C9" s="41">
        <v>27404.34</v>
      </c>
      <c r="D9" s="42">
        <v>0</v>
      </c>
      <c r="E9" s="167">
        <f t="shared" si="0"/>
        <v>27404.34</v>
      </c>
    </row>
    <row r="10" spans="1:5" x14ac:dyDescent="0.2">
      <c r="A10" s="89">
        <v>2.2000000000000002</v>
      </c>
      <c r="B10" s="44" t="s">
        <v>42</v>
      </c>
      <c r="C10" s="41">
        <v>20053.66</v>
      </c>
      <c r="D10" s="42">
        <v>0</v>
      </c>
      <c r="E10" s="167">
        <f t="shared" si="0"/>
        <v>20053.66</v>
      </c>
    </row>
    <row r="11" spans="1:5" x14ac:dyDescent="0.2">
      <c r="A11" s="89">
        <v>2.2999999999999998</v>
      </c>
      <c r="B11" s="44" t="s">
        <v>43</v>
      </c>
      <c r="C11" s="41">
        <v>26625.53</v>
      </c>
      <c r="D11" s="42">
        <v>0</v>
      </c>
      <c r="E11" s="167">
        <f t="shared" si="0"/>
        <v>26625.53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2887.05</v>
      </c>
      <c r="D21" s="42">
        <v>227.66</v>
      </c>
      <c r="E21" s="166">
        <f t="shared" si="0"/>
        <v>3114.71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98014.12000000001</v>
      </c>
      <c r="D24" s="138">
        <f>SUM(D7:D8,D21:D23,D16)</f>
        <v>227.66</v>
      </c>
      <c r="E24" s="139">
        <f t="shared" si="0"/>
        <v>98241.780000000013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98014.12000000001</v>
      </c>
      <c r="D34" s="144">
        <f>D24-D33</f>
        <v>227.66</v>
      </c>
      <c r="E34" s="139">
        <f t="shared" si="1"/>
        <v>98241.780000000013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3320.57</v>
      </c>
      <c r="D36" s="146">
        <f>D37-D38</f>
        <v>0</v>
      </c>
      <c r="E36" s="165">
        <f t="shared" ref="E36:E45" si="2">C36+D36</f>
        <v>3320.57</v>
      </c>
    </row>
    <row r="37" spans="1:5" ht="22.5" x14ac:dyDescent="0.2">
      <c r="A37" s="89">
        <v>17.100000000000001</v>
      </c>
      <c r="B37" s="58" t="s">
        <v>69</v>
      </c>
      <c r="C37" s="41">
        <v>3320.57</v>
      </c>
      <c r="D37" s="42">
        <v>0</v>
      </c>
      <c r="E37" s="167">
        <f t="shared" si="2"/>
        <v>3320.57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-0.05</v>
      </c>
      <c r="D41" s="53">
        <v>0</v>
      </c>
      <c r="E41" s="166">
        <f t="shared" si="2"/>
        <v>-0.05</v>
      </c>
    </row>
    <row r="42" spans="1:5" x14ac:dyDescent="0.2">
      <c r="A42" s="89">
        <v>21</v>
      </c>
      <c r="B42" s="45" t="s">
        <v>74</v>
      </c>
      <c r="C42" s="52">
        <v>0</v>
      </c>
      <c r="D42" s="53">
        <v>0</v>
      </c>
      <c r="E42" s="166">
        <f t="shared" si="2"/>
        <v>0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1662.09</v>
      </c>
      <c r="D44" s="97">
        <v>0</v>
      </c>
      <c r="E44" s="168">
        <f t="shared" si="2"/>
        <v>1662.09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4982.6099999999997</v>
      </c>
      <c r="D45" s="144">
        <f>SUM(D36,D39:D44)</f>
        <v>0</v>
      </c>
      <c r="E45" s="139">
        <f t="shared" si="2"/>
        <v>4982.6099999999997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0</v>
      </c>
      <c r="D47" s="53">
        <v>0</v>
      </c>
      <c r="E47" s="169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108082</v>
      </c>
      <c r="D48" s="53">
        <v>0</v>
      </c>
      <c r="E48" s="170">
        <f t="shared" si="3"/>
        <v>108082</v>
      </c>
    </row>
    <row r="49" spans="1:5" x14ac:dyDescent="0.2">
      <c r="A49" s="89">
        <v>27</v>
      </c>
      <c r="B49" s="45" t="s">
        <v>81</v>
      </c>
      <c r="C49" s="52">
        <v>10404.280000000001</v>
      </c>
      <c r="D49" s="53">
        <v>0</v>
      </c>
      <c r="E49" s="170">
        <f t="shared" si="3"/>
        <v>10404.280000000001</v>
      </c>
    </row>
    <row r="50" spans="1:5" x14ac:dyDescent="0.2">
      <c r="A50" s="89">
        <v>28</v>
      </c>
      <c r="B50" s="45" t="s">
        <v>82</v>
      </c>
      <c r="C50" s="52">
        <v>8092.02</v>
      </c>
      <c r="D50" s="53">
        <v>0</v>
      </c>
      <c r="E50" s="170">
        <f t="shared" si="3"/>
        <v>8092.02</v>
      </c>
    </row>
    <row r="51" spans="1:5" x14ac:dyDescent="0.2">
      <c r="A51" s="89">
        <v>29</v>
      </c>
      <c r="B51" s="45" t="s">
        <v>83</v>
      </c>
      <c r="C51" s="52">
        <v>2457.38</v>
      </c>
      <c r="D51" s="53">
        <v>0</v>
      </c>
      <c r="E51" s="170">
        <f t="shared" si="3"/>
        <v>2457.38</v>
      </c>
    </row>
    <row r="52" spans="1:5" x14ac:dyDescent="0.2">
      <c r="A52" s="89">
        <v>30</v>
      </c>
      <c r="B52" s="45" t="s">
        <v>84</v>
      </c>
      <c r="C52" s="52">
        <v>13325.38</v>
      </c>
      <c r="D52" s="53">
        <v>0</v>
      </c>
      <c r="E52" s="170">
        <f t="shared" si="3"/>
        <v>13325.38</v>
      </c>
    </row>
    <row r="53" spans="1:5" x14ac:dyDescent="0.2">
      <c r="A53" s="90">
        <v>31</v>
      </c>
      <c r="B53" s="59" t="s">
        <v>85</v>
      </c>
      <c r="C53" s="147">
        <f>SUM(C47:C52)</f>
        <v>142361.06</v>
      </c>
      <c r="D53" s="148">
        <f>SUM(D47:D52)</f>
        <v>0</v>
      </c>
      <c r="E53" s="171">
        <f t="shared" si="3"/>
        <v>142361.06</v>
      </c>
    </row>
    <row r="54" spans="1:5" ht="12" thickBot="1" x14ac:dyDescent="0.25">
      <c r="A54" s="95">
        <v>32</v>
      </c>
      <c r="B54" s="149" t="s">
        <v>86</v>
      </c>
      <c r="C54" s="150">
        <f>C45-C53</f>
        <v>-137378.45000000001</v>
      </c>
      <c r="D54" s="151">
        <f>D45-D53</f>
        <v>0</v>
      </c>
      <c r="E54" s="152">
        <f t="shared" si="3"/>
        <v>-137378.45000000001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-39364.33</v>
      </c>
      <c r="D56" s="156">
        <f>D34+D54</f>
        <v>227.66</v>
      </c>
      <c r="E56" s="157">
        <f>C56+D56</f>
        <v>-39136.67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19502.41</v>
      </c>
      <c r="D58" s="65"/>
      <c r="E58" s="169">
        <f>C58</f>
        <v>19502.41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-11426.63</v>
      </c>
      <c r="D60" s="69"/>
      <c r="E60" s="171">
        <f>C60</f>
        <v>-11426.63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8075.7800000000007</v>
      </c>
      <c r="D61" s="70"/>
      <c r="E61" s="158">
        <f>C61</f>
        <v>8075.7800000000007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-47440.11</v>
      </c>
      <c r="D63" s="156">
        <f>D56</f>
        <v>227.66</v>
      </c>
      <c r="E63" s="157">
        <f>C63+D63</f>
        <v>-47212.45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-47440.11</v>
      </c>
      <c r="D65" s="156">
        <f>D63</f>
        <v>227.66</v>
      </c>
      <c r="E65" s="157">
        <f>C65+D65</f>
        <v>-47212.45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-47440.11</v>
      </c>
      <c r="D67" s="163">
        <f>D65</f>
        <v>227.66</v>
      </c>
      <c r="E67" s="159">
        <f>C67+D67</f>
        <v>-47212.45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tabSelected="1" zoomScaleNormal="100" zoomScaleSheetLayoutView="90" workbookViewId="0">
      <selection activeCell="D2" sqref="D2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45016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2023-04-12T21:02:04Z</dcterms:modified>
</cp:coreProperties>
</file>