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1\NBG\QRT-Web-Statements_2021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8" l="1"/>
  <c r="B2" i="8" l="1"/>
  <c r="B2" i="9"/>
  <c r="D11" i="8" l="1"/>
  <c r="C11" i="8"/>
  <c r="C8" i="9" l="1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2" i="8"/>
  <c r="C18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1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<sst xmlns="http://schemas.openxmlformats.org/spreadsheetml/2006/main" count="130" uniqueCount="116">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</sst>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f>Info!B2</f>
        <v>44377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23106.49</v>
      </c>
      <c r="D7" s="122">
        <v>0</v>
      </c>
      <c r="E7" s="128">
        <v>23106.49</v>
      </c>
      <c r="F7" s="15"/>
    </row>
    <row r="8" spans="1:6" ht="12" customHeight="1" x14ac:dyDescent="0.2">
      <c r="A8" s="16">
        <v>2</v>
      </c>
      <c r="B8" s="17" t="s">
        <v>10</v>
      </c>
      <c r="C8" s="123">
        <v>711368.17</v>
      </c>
      <c r="D8" s="123">
        <v>0</v>
      </c>
      <c r="E8" s="129">
        <v>711368.17</v>
      </c>
      <c r="F8" s="15"/>
    </row>
    <row r="9" spans="1:6" ht="12" customHeight="1" x14ac:dyDescent="0.2">
      <c r="A9" s="16">
        <v>3</v>
      </c>
      <c r="B9" s="88" t="s">
        <v>11</v>
      </c>
      <c r="C9" s="132">
        <v>1567375.01</v>
      </c>
      <c r="D9" s="132">
        <v>0</v>
      </c>
      <c r="E9" s="129">
        <v>1567375.01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-163568.17000000001</v>
      </c>
      <c r="D10" s="133">
        <v>0</v>
      </c>
      <c r="E10" s="134">
        <f t="shared" ref="E10:E12" si="0">C10+D10</f>
        <v>-163568.17000000001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1403806.84</v>
      </c>
      <c r="D11" s="123">
        <f>D9+D10</f>
        <v>0</v>
      </c>
      <c r="E11" s="129">
        <f t="shared" si="0"/>
        <v>1403806.84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51513.48000000001</v>
      </c>
      <c r="D13" s="123">
        <v>0</v>
      </c>
      <c r="E13" s="129">
        <v>51513.48000000001</v>
      </c>
    </row>
    <row r="14" spans="1:6" ht="12" customHeight="1" x14ac:dyDescent="0.2">
      <c r="A14" s="16">
        <v>6</v>
      </c>
      <c r="B14" s="17" t="s">
        <v>16</v>
      </c>
      <c r="C14" s="123">
        <v>7455</v>
      </c>
      <c r="D14" s="177"/>
      <c r="E14" s="129">
        <v>7455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v>0</v>
      </c>
    </row>
    <row r="16" spans="1:6" ht="12" customHeight="1" x14ac:dyDescent="0.2">
      <c r="A16" s="16">
        <v>8</v>
      </c>
      <c r="B16" s="17" t="s">
        <v>18</v>
      </c>
      <c r="C16" s="123">
        <v>101921.35735587662</v>
      </c>
      <c r="D16" s="177"/>
      <c r="E16" s="129">
        <v>101921.35735587662</v>
      </c>
    </row>
    <row r="17" spans="1:5" ht="12" customHeight="1" x14ac:dyDescent="0.2">
      <c r="A17" s="16">
        <v>9</v>
      </c>
      <c r="B17" s="17" t="s">
        <v>19</v>
      </c>
      <c r="C17" s="123">
        <v>97740.76999999999</v>
      </c>
      <c r="D17" s="123">
        <v>0</v>
      </c>
      <c r="E17" s="129">
        <v>97740.76999999999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2396912.1073558768</v>
      </c>
      <c r="D18" s="124">
        <f>SUM(D7:D8,D11:D17)</f>
        <v>0</v>
      </c>
      <c r="E18" s="130">
        <f>SUM(E7:E8,E11:E17)</f>
        <v>2396912.1073558768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1921.55</v>
      </c>
      <c r="D24" s="123">
        <v>0</v>
      </c>
      <c r="E24" s="129">
        <f t="shared" si="1"/>
        <v>1921.55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1921.55</v>
      </c>
      <c r="D26" s="124">
        <f>SUM(D20:D25)</f>
        <v>0</v>
      </c>
      <c r="E26" s="130">
        <f t="shared" si="1"/>
        <v>1921.55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-1276378.99</v>
      </c>
      <c r="D32" s="177"/>
      <c r="E32" s="129">
        <f t="shared" si="2"/>
        <v>-1276378.99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2394991.0099999998</v>
      </c>
      <c r="D34" s="177"/>
      <c r="E34" s="130">
        <f t="shared" si="2"/>
        <v>2394991.0099999998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2396912.5599999996</v>
      </c>
      <c r="D35" s="125">
        <f>D26</f>
        <v>0</v>
      </c>
      <c r="E35" s="131">
        <f>C35+D35</f>
        <v>2396912.5599999996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2" sqref="F2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44377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19789.599999999999</v>
      </c>
      <c r="D7" s="42">
        <v>0</v>
      </c>
      <c r="E7" s="166">
        <f t="shared" ref="E7:E24" si="0">C7+D7</f>
        <v>19789.599999999999</v>
      </c>
    </row>
    <row r="8" spans="1:5" x14ac:dyDescent="0.2">
      <c r="A8" s="89">
        <v>2</v>
      </c>
      <c r="B8" s="43" t="s">
        <v>40</v>
      </c>
      <c r="C8" s="136">
        <f>SUM(C9:C15)</f>
        <v>199850.41999999998</v>
      </c>
      <c r="D8" s="137">
        <v>0</v>
      </c>
      <c r="E8" s="167">
        <f t="shared" si="0"/>
        <v>199850.41999999998</v>
      </c>
    </row>
    <row r="9" spans="1:5" x14ac:dyDescent="0.2">
      <c r="A9" s="89">
        <v>2.1</v>
      </c>
      <c r="B9" s="44" t="s">
        <v>41</v>
      </c>
      <c r="C9" s="41">
        <v>58014.63</v>
      </c>
      <c r="D9" s="42">
        <v>0</v>
      </c>
      <c r="E9" s="168">
        <f t="shared" si="0"/>
        <v>58014.63</v>
      </c>
    </row>
    <row r="10" spans="1:5" x14ac:dyDescent="0.2">
      <c r="A10" s="89">
        <v>2.2000000000000002</v>
      </c>
      <c r="B10" s="44" t="s">
        <v>42</v>
      </c>
      <c r="C10" s="41">
        <v>47056.06</v>
      </c>
      <c r="D10" s="42">
        <v>0</v>
      </c>
      <c r="E10" s="168">
        <f t="shared" si="0"/>
        <v>47056.06</v>
      </c>
    </row>
    <row r="11" spans="1:5" x14ac:dyDescent="0.2">
      <c r="A11" s="89">
        <v>2.2999999999999998</v>
      </c>
      <c r="B11" s="44" t="s">
        <v>43</v>
      </c>
      <c r="C11" s="41">
        <v>94779.73</v>
      </c>
      <c r="D11" s="42">
        <v>0</v>
      </c>
      <c r="E11" s="168">
        <f t="shared" si="0"/>
        <v>94779.73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8147.84</v>
      </c>
      <c r="D21" s="42">
        <v>4187.28</v>
      </c>
      <c r="E21" s="167">
        <f t="shared" si="0"/>
        <v>12335.119999999999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227787.86</v>
      </c>
      <c r="D24" s="139">
        <f>SUM(D7:D8,D21:D23,D16)</f>
        <v>4187.28</v>
      </c>
      <c r="E24" s="140">
        <f t="shared" si="0"/>
        <v>231975.13999999998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6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0</v>
      </c>
      <c r="D33" s="142">
        <f>SUM(D26:D32)</f>
        <v>0</v>
      </c>
      <c r="E33" s="143">
        <f t="shared" si="1"/>
        <v>0</v>
      </c>
    </row>
    <row r="34" spans="1:5" ht="12" thickBot="1" x14ac:dyDescent="0.25">
      <c r="A34" s="100">
        <v>16</v>
      </c>
      <c r="B34" s="144" t="s">
        <v>66</v>
      </c>
      <c r="C34" s="139">
        <f>C24-C33</f>
        <v>227787.86</v>
      </c>
      <c r="D34" s="145">
        <f>D24-D33</f>
        <v>4187.28</v>
      </c>
      <c r="E34" s="140">
        <f t="shared" si="1"/>
        <v>231975.13999999998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7289.83</v>
      </c>
      <c r="D36" s="147">
        <f>D37-D38</f>
        <v>0</v>
      </c>
      <c r="E36" s="166">
        <f t="shared" ref="E36:E45" si="2">C36+D36</f>
        <v>7289.83</v>
      </c>
    </row>
    <row r="37" spans="1:5" ht="22.5" x14ac:dyDescent="0.2">
      <c r="A37" s="89">
        <v>17.100000000000001</v>
      </c>
      <c r="B37" s="58" t="s">
        <v>69</v>
      </c>
      <c r="C37" s="41">
        <v>7289.83</v>
      </c>
      <c r="D37" s="42">
        <v>0</v>
      </c>
      <c r="E37" s="168">
        <f t="shared" si="2"/>
        <v>7289.83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</v>
      </c>
      <c r="D41" s="53">
        <v>0</v>
      </c>
      <c r="E41" s="167">
        <f t="shared" si="2"/>
        <v>0.1</v>
      </c>
    </row>
    <row r="42" spans="1:5" x14ac:dyDescent="0.2">
      <c r="A42" s="89">
        <v>21</v>
      </c>
      <c r="B42" s="45" t="s">
        <v>74</v>
      </c>
      <c r="C42" s="52">
        <v>-0.02</v>
      </c>
      <c r="D42" s="53">
        <v>0</v>
      </c>
      <c r="E42" s="167">
        <f t="shared" si="2"/>
        <v>-0.02</v>
      </c>
    </row>
    <row r="43" spans="1:5" x14ac:dyDescent="0.2">
      <c r="A43" s="89">
        <v>22</v>
      </c>
      <c r="B43" s="45" t="s">
        <v>75</v>
      </c>
      <c r="C43" s="52">
        <v>10703.38</v>
      </c>
      <c r="D43" s="53">
        <v>0</v>
      </c>
      <c r="E43" s="167">
        <f t="shared" si="2"/>
        <v>10703.38</v>
      </c>
    </row>
    <row r="44" spans="1:5" x14ac:dyDescent="0.2">
      <c r="A44" s="90">
        <v>23</v>
      </c>
      <c r="B44" s="46" t="s">
        <v>76</v>
      </c>
      <c r="C44" s="96">
        <v>35075.040000000001</v>
      </c>
      <c r="D44" s="97">
        <v>0</v>
      </c>
      <c r="E44" s="169">
        <f t="shared" si="2"/>
        <v>35075.040000000001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53068.33</v>
      </c>
      <c r="D45" s="145">
        <f>SUM(D36,D39:D44)</f>
        <v>0</v>
      </c>
      <c r="E45" s="140">
        <f t="shared" si="2"/>
        <v>53068.33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32711.360000000001</v>
      </c>
      <c r="D47" s="53">
        <v>0</v>
      </c>
      <c r="E47" s="170">
        <f t="shared" ref="E47:E54" si="3">C47+D47</f>
        <v>32711.360000000001</v>
      </c>
    </row>
    <row r="48" spans="1:5" x14ac:dyDescent="0.2">
      <c r="A48" s="89">
        <v>26</v>
      </c>
      <c r="B48" s="45" t="s">
        <v>80</v>
      </c>
      <c r="C48" s="52">
        <v>166914</v>
      </c>
      <c r="D48" s="53">
        <v>0</v>
      </c>
      <c r="E48" s="171">
        <f t="shared" si="3"/>
        <v>166914</v>
      </c>
    </row>
    <row r="49" spans="1:5" x14ac:dyDescent="0.2">
      <c r="A49" s="89">
        <v>27</v>
      </c>
      <c r="B49" s="45" t="s">
        <v>81</v>
      </c>
      <c r="C49" s="52">
        <v>22089.33</v>
      </c>
      <c r="D49" s="53">
        <v>0</v>
      </c>
      <c r="E49" s="171">
        <f t="shared" si="3"/>
        <v>22089.33</v>
      </c>
    </row>
    <row r="50" spans="1:5" x14ac:dyDescent="0.2">
      <c r="A50" s="89">
        <v>28</v>
      </c>
      <c r="B50" s="45" t="s">
        <v>82</v>
      </c>
      <c r="C50" s="52">
        <v>19210.59</v>
      </c>
      <c r="D50" s="53">
        <v>0</v>
      </c>
      <c r="E50" s="171">
        <f t="shared" si="3"/>
        <v>19210.59</v>
      </c>
    </row>
    <row r="51" spans="1:5" x14ac:dyDescent="0.2">
      <c r="A51" s="89">
        <v>29</v>
      </c>
      <c r="B51" s="45" t="s">
        <v>83</v>
      </c>
      <c r="C51" s="52">
        <v>6615.79</v>
      </c>
      <c r="D51" s="53">
        <v>0</v>
      </c>
      <c r="E51" s="171">
        <f t="shared" si="3"/>
        <v>6615.79</v>
      </c>
    </row>
    <row r="52" spans="1:5" x14ac:dyDescent="0.2">
      <c r="A52" s="89">
        <v>30</v>
      </c>
      <c r="B52" s="45" t="s">
        <v>84</v>
      </c>
      <c r="C52" s="52">
        <v>42558.53</v>
      </c>
      <c r="D52" s="53">
        <v>0</v>
      </c>
      <c r="E52" s="171">
        <f t="shared" si="3"/>
        <v>42558.53</v>
      </c>
    </row>
    <row r="53" spans="1:5" x14ac:dyDescent="0.2">
      <c r="A53" s="90">
        <v>31</v>
      </c>
      <c r="B53" s="59" t="s">
        <v>85</v>
      </c>
      <c r="C53" s="148">
        <f>SUM(C47:C52)</f>
        <v>290099.59999999998</v>
      </c>
      <c r="D53" s="149">
        <f>SUM(D47:D52)</f>
        <v>0</v>
      </c>
      <c r="E53" s="172">
        <f t="shared" si="3"/>
        <v>290099.59999999998</v>
      </c>
    </row>
    <row r="54" spans="1:5" ht="12" thickBot="1" x14ac:dyDescent="0.25">
      <c r="A54" s="95">
        <v>32</v>
      </c>
      <c r="B54" s="150" t="s">
        <v>86</v>
      </c>
      <c r="C54" s="151">
        <f>C45-C53</f>
        <v>-237031.26999999996</v>
      </c>
      <c r="D54" s="152">
        <f>D45-D53</f>
        <v>0</v>
      </c>
      <c r="E54" s="153">
        <f t="shared" si="3"/>
        <v>-237031.26999999996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-9243.4099999999744</v>
      </c>
      <c r="D56" s="157">
        <f>D34+D54</f>
        <v>4187.28</v>
      </c>
      <c r="E56" s="158">
        <f>C56+D56</f>
        <v>-5056.1299999999746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-77316.45</v>
      </c>
      <c r="D58" s="65"/>
      <c r="E58" s="170">
        <f>C58</f>
        <v>-77316.45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4148.8100000000004</v>
      </c>
      <c r="D60" s="69"/>
      <c r="E60" s="172">
        <f>C60</f>
        <v>4148.8100000000004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-73167.64</v>
      </c>
      <c r="D61" s="70"/>
      <c r="E61" s="159">
        <f>C61</f>
        <v>-73167.64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63924.230000000025</v>
      </c>
      <c r="D63" s="157">
        <f>D56</f>
        <v>4187.28</v>
      </c>
      <c r="E63" s="158">
        <f>C63+D63</f>
        <v>68111.510000000024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63924.230000000025</v>
      </c>
      <c r="D65" s="157">
        <f>D63</f>
        <v>4187.28</v>
      </c>
      <c r="E65" s="158">
        <f>C65+D65</f>
        <v>68111.510000000024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63924.230000000025</v>
      </c>
      <c r="D67" s="164">
        <f>D65</f>
        <v>4187.28</v>
      </c>
      <c r="E67" s="160">
        <f>C67+D67</f>
        <v>68111.510000000024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B3" sqref="B3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44377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3" t="s">
        <v>97</v>
      </c>
      <c r="B4" s="184"/>
      <c r="C4" s="185"/>
    </row>
    <row r="5" spans="1:3" ht="12" customHeight="1" x14ac:dyDescent="0.2">
      <c r="A5" s="107">
        <v>1</v>
      </c>
      <c r="B5" s="189" t="s">
        <v>108</v>
      </c>
      <c r="C5" s="190"/>
    </row>
    <row r="6" spans="1:3" ht="12" customHeight="1" x14ac:dyDescent="0.2">
      <c r="A6" s="107">
        <v>2</v>
      </c>
      <c r="B6" s="189" t="s">
        <v>109</v>
      </c>
      <c r="C6" s="190"/>
    </row>
    <row r="7" spans="1:3" ht="12" customHeight="1" x14ac:dyDescent="0.2">
      <c r="A7" s="107">
        <v>3</v>
      </c>
      <c r="B7" s="189" t="s">
        <v>110</v>
      </c>
      <c r="C7" s="190"/>
    </row>
    <row r="8" spans="1:3" ht="12" customHeight="1" x14ac:dyDescent="0.2">
      <c r="A8" s="107">
        <v>4</v>
      </c>
      <c r="B8" s="189"/>
      <c r="C8" s="190"/>
    </row>
    <row r="9" spans="1:3" ht="12" customHeight="1" x14ac:dyDescent="0.2">
      <c r="A9" s="107">
        <v>5</v>
      </c>
      <c r="B9" s="189"/>
      <c r="C9" s="190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6" t="s">
        <v>98</v>
      </c>
      <c r="B11" s="187"/>
      <c r="C11" s="188"/>
    </row>
    <row r="12" spans="1:3" ht="12" customHeight="1" x14ac:dyDescent="0.2">
      <c r="A12" s="107">
        <v>1</v>
      </c>
      <c r="B12" s="189" t="s">
        <v>111</v>
      </c>
      <c r="C12" s="190"/>
    </row>
    <row r="13" spans="1:3" ht="12" customHeight="1" x14ac:dyDescent="0.2">
      <c r="A13" s="107">
        <v>2</v>
      </c>
      <c r="B13" s="189" t="s">
        <v>112</v>
      </c>
      <c r="C13" s="190"/>
    </row>
    <row r="14" spans="1:3" ht="12" customHeight="1" x14ac:dyDescent="0.2">
      <c r="A14" s="107">
        <v>3</v>
      </c>
      <c r="B14" s="189" t="s">
        <v>113</v>
      </c>
      <c r="C14" s="190"/>
    </row>
    <row r="15" spans="1:3" ht="12" customHeight="1" x14ac:dyDescent="0.2">
      <c r="A15" s="107">
        <v>4</v>
      </c>
      <c r="B15" s="189"/>
      <c r="C15" s="190"/>
    </row>
    <row r="16" spans="1:3" ht="12" customHeight="1" x14ac:dyDescent="0.2">
      <c r="A16" s="107">
        <v>5</v>
      </c>
      <c r="B16" s="189"/>
      <c r="C16" s="190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92" t="s">
        <v>101</v>
      </c>
      <c r="B18" s="193"/>
      <c r="C18" s="194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92" t="s">
        <v>100</v>
      </c>
      <c r="B31" s="193"/>
      <c r="C31" s="193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1" t="s">
        <v>115</v>
      </c>
      <c r="C44" s="191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2021-10-08T16:34:50Z</dcterms:modified>
</cp:coreProperties>
</file>