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9\NBG\QRT-Web-Statements_2019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36" i="9" l="1"/>
  <c r="E31" i="8" l="1"/>
  <c r="E11" i="8" l="1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C8" i="9"/>
  <c r="C24" i="9" s="1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<sst xmlns="http://schemas.openxmlformats.org/spreadsheetml/2006/main" count="130" uniqueCount="116">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</sst>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B2" sqref="B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v>43646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3">
        <v>713076.70000000007</v>
      </c>
      <c r="D8" s="123">
        <v>0</v>
      </c>
      <c r="E8" s="129">
        <f t="shared" si="0"/>
        <v>713076.70000000007</v>
      </c>
      <c r="F8" s="15"/>
    </row>
    <row r="9" spans="1:6" ht="12" customHeight="1" x14ac:dyDescent="0.2">
      <c r="A9" s="16">
        <v>3</v>
      </c>
      <c r="B9" s="88" t="s">
        <v>11</v>
      </c>
      <c r="C9" s="132">
        <v>2292839.41</v>
      </c>
      <c r="D9" s="132">
        <v>3685.8199999999997</v>
      </c>
      <c r="E9" s="129">
        <f t="shared" si="0"/>
        <v>2296525.23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-194816.48</v>
      </c>
      <c r="D10" s="133">
        <v>-1748.73</v>
      </c>
      <c r="E10" s="134">
        <f t="shared" si="0"/>
        <v>-196565.21000000002</v>
      </c>
      <c r="F10" s="15"/>
    </row>
    <row r="11" spans="1:6" ht="12" customHeight="1" x14ac:dyDescent="0.2">
      <c r="A11" s="16">
        <v>3.2</v>
      </c>
      <c r="B11" s="17" t="s">
        <v>13</v>
      </c>
      <c r="C11" s="123">
        <v>2098022.9300000002</v>
      </c>
      <c r="D11" s="123">
        <v>1937.0899999999997</v>
      </c>
      <c r="E11" s="129">
        <f t="shared" si="0"/>
        <v>2099960.02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88652.18</v>
      </c>
      <c r="D13" s="123">
        <v>1.6599999999999966</v>
      </c>
      <c r="E13" s="129">
        <f t="shared" si="0"/>
        <v>88653.84</v>
      </c>
    </row>
    <row r="14" spans="1:6" ht="12" customHeight="1" x14ac:dyDescent="0.2">
      <c r="A14" s="16">
        <v>6</v>
      </c>
      <c r="B14" s="17" t="s">
        <v>16</v>
      </c>
      <c r="C14" s="123">
        <v>5070</v>
      </c>
      <c r="D14" s="177"/>
      <c r="E14" s="129">
        <f>C14</f>
        <v>5070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120867.0227714018</v>
      </c>
      <c r="D16" s="177"/>
      <c r="E16" s="129">
        <f>C16</f>
        <v>120867.0227714018</v>
      </c>
    </row>
    <row r="17" spans="1:5" ht="12" customHeight="1" x14ac:dyDescent="0.2">
      <c r="A17" s="16">
        <v>9</v>
      </c>
      <c r="B17" s="17" t="s">
        <v>19</v>
      </c>
      <c r="C17" s="123">
        <v>74634.010000000009</v>
      </c>
      <c r="D17" s="123">
        <v>0</v>
      </c>
      <c r="E17" s="129">
        <f>C17+D17</f>
        <v>74634.010000000009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3100322.8427714026</v>
      </c>
      <c r="D18" s="124">
        <f>SUM(D7:D8,D11:D17)</f>
        <v>1938.7499999999998</v>
      </c>
      <c r="E18" s="130">
        <f>SUM(E7:E8,E11:E17)</f>
        <v>3102261.5927714016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37500</v>
      </c>
      <c r="D20" s="122">
        <v>499477.07</v>
      </c>
      <c r="E20" s="128">
        <f t="shared" ref="E20:E26" si="1">C20+D20</f>
        <v>536977.07000000007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817.94</v>
      </c>
      <c r="D23" s="123">
        <v>9582.26</v>
      </c>
      <c r="E23" s="129">
        <f t="shared" si="1"/>
        <v>10400.200000000001</v>
      </c>
    </row>
    <row r="24" spans="1:5" ht="12" customHeight="1" x14ac:dyDescent="0.2">
      <c r="A24" s="16">
        <v>15</v>
      </c>
      <c r="B24" s="17" t="s">
        <v>26</v>
      </c>
      <c r="C24" s="123">
        <v>51666.22</v>
      </c>
      <c r="D24" s="123">
        <v>0</v>
      </c>
      <c r="E24" s="129">
        <f t="shared" si="1"/>
        <v>51666.22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89984.16</v>
      </c>
      <c r="D26" s="124">
        <f>SUM(D20:D25)</f>
        <v>509059.33</v>
      </c>
      <c r="E26" s="130">
        <f t="shared" si="1"/>
        <v>599043.49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-1168151.48</v>
      </c>
      <c r="D32" s="177"/>
      <c r="E32" s="129">
        <f t="shared" si="2"/>
        <v>-1168151.48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2503218.52</v>
      </c>
      <c r="D34" s="177"/>
      <c r="E34" s="130">
        <f t="shared" si="2"/>
        <v>2503218.52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2593202.6800000002</v>
      </c>
      <c r="D35" s="125">
        <f>D26</f>
        <v>509059.33</v>
      </c>
      <c r="E35" s="131">
        <f>C35+D35</f>
        <v>3102262.0100000002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B2" sqref="B2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43646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6">
        <f>SUM(C9:C15)</f>
        <v>298234.55</v>
      </c>
      <c r="D8" s="137">
        <f>SUM(D9:D15)</f>
        <v>758.7399999999999</v>
      </c>
      <c r="E8" s="167">
        <f t="shared" si="0"/>
        <v>298993.28999999998</v>
      </c>
    </row>
    <row r="9" spans="1:5" x14ac:dyDescent="0.2">
      <c r="A9" s="89">
        <v>2.1</v>
      </c>
      <c r="B9" s="44" t="s">
        <v>41</v>
      </c>
      <c r="C9" s="41">
        <v>109007.96</v>
      </c>
      <c r="D9" s="42">
        <v>365.06</v>
      </c>
      <c r="E9" s="168">
        <f t="shared" si="0"/>
        <v>109373.02</v>
      </c>
    </row>
    <row r="10" spans="1:5" x14ac:dyDescent="0.2">
      <c r="A10" s="89">
        <v>2.2000000000000002</v>
      </c>
      <c r="B10" s="44" t="s">
        <v>42</v>
      </c>
      <c r="C10" s="41">
        <v>60479.6</v>
      </c>
      <c r="D10" s="42">
        <v>342.75</v>
      </c>
      <c r="E10" s="168">
        <f t="shared" si="0"/>
        <v>60822.35</v>
      </c>
    </row>
    <row r="11" spans="1:5" x14ac:dyDescent="0.2">
      <c r="A11" s="89">
        <v>2.2999999999999998</v>
      </c>
      <c r="B11" s="44" t="s">
        <v>43</v>
      </c>
      <c r="C11" s="41">
        <v>128746.99</v>
      </c>
      <c r="D11" s="42">
        <v>50.93</v>
      </c>
      <c r="E11" s="168">
        <f t="shared" si="0"/>
        <v>128797.92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12472.93</v>
      </c>
      <c r="D21" s="42">
        <v>3043.59</v>
      </c>
      <c r="E21" s="167">
        <f t="shared" si="0"/>
        <v>15516.52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310707.48</v>
      </c>
      <c r="D24" s="139">
        <f>SUM(D7:D8,D21:D23,D16)</f>
        <v>3802.33</v>
      </c>
      <c r="E24" s="140">
        <f t="shared" si="0"/>
        <v>314509.81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1071.5</v>
      </c>
      <c r="D26" s="50">
        <v>11944.45</v>
      </c>
      <c r="E26" s="166">
        <f t="shared" ref="E26:E34" si="1">C26+D26</f>
        <v>13015.95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1071.5</v>
      </c>
      <c r="D33" s="142">
        <f>SUM(D26:D32)</f>
        <v>11944.45</v>
      </c>
      <c r="E33" s="143">
        <f t="shared" si="1"/>
        <v>13015.95</v>
      </c>
    </row>
    <row r="34" spans="1:5" ht="12" thickBot="1" x14ac:dyDescent="0.25">
      <c r="A34" s="100">
        <v>16</v>
      </c>
      <c r="B34" s="144" t="s">
        <v>66</v>
      </c>
      <c r="C34" s="139">
        <f>C24-C33</f>
        <v>309635.98</v>
      </c>
      <c r="D34" s="145">
        <f>D24-D33</f>
        <v>-8142.1200000000008</v>
      </c>
      <c r="E34" s="140">
        <f t="shared" si="1"/>
        <v>301493.86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15874.46</v>
      </c>
      <c r="D36" s="147">
        <f>D37-D38</f>
        <v>0</v>
      </c>
      <c r="E36" s="166">
        <f t="shared" ref="E36:E45" si="2">C36+D36</f>
        <v>15874.46</v>
      </c>
    </row>
    <row r="37" spans="1:5" ht="22.5" x14ac:dyDescent="0.2">
      <c r="A37" s="89">
        <v>17.100000000000001</v>
      </c>
      <c r="B37" s="58" t="s">
        <v>69</v>
      </c>
      <c r="C37" s="41">
        <v>15874.46</v>
      </c>
      <c r="D37" s="42">
        <v>0</v>
      </c>
      <c r="E37" s="168">
        <f t="shared" si="2"/>
        <v>15874.46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-0.08</v>
      </c>
      <c r="D41" s="53">
        <v>0</v>
      </c>
      <c r="E41" s="167">
        <f t="shared" si="2"/>
        <v>-0.08</v>
      </c>
    </row>
    <row r="42" spans="1:5" x14ac:dyDescent="0.2">
      <c r="A42" s="89">
        <v>21</v>
      </c>
      <c r="B42" s="45" t="s">
        <v>74</v>
      </c>
      <c r="C42" s="52">
        <v>-33510.68</v>
      </c>
      <c r="D42" s="53">
        <v>0</v>
      </c>
      <c r="E42" s="167">
        <f t="shared" si="2"/>
        <v>-33510.68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8545.23</v>
      </c>
      <c r="D44" s="97">
        <v>0</v>
      </c>
      <c r="E44" s="169">
        <f t="shared" si="2"/>
        <v>8545.23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-9091.0700000000033</v>
      </c>
      <c r="D45" s="145">
        <f>SUM(D36,D39:D44)</f>
        <v>0</v>
      </c>
      <c r="E45" s="140">
        <f t="shared" si="2"/>
        <v>-9091.0700000000033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28363.71</v>
      </c>
      <c r="D47" s="53">
        <v>0</v>
      </c>
      <c r="E47" s="170">
        <f t="shared" ref="E47:E54" si="3">C47+D47</f>
        <v>28363.71</v>
      </c>
    </row>
    <row r="48" spans="1:5" x14ac:dyDescent="0.2">
      <c r="A48" s="89">
        <v>26</v>
      </c>
      <c r="B48" s="45" t="s">
        <v>80</v>
      </c>
      <c r="C48" s="52">
        <v>183692.5</v>
      </c>
      <c r="D48" s="53">
        <v>0</v>
      </c>
      <c r="E48" s="171">
        <f t="shared" si="3"/>
        <v>183692.5</v>
      </c>
    </row>
    <row r="49" spans="1:5" x14ac:dyDescent="0.2">
      <c r="A49" s="89">
        <v>27</v>
      </c>
      <c r="B49" s="45" t="s">
        <v>81</v>
      </c>
      <c r="C49" s="52">
        <v>22129.37</v>
      </c>
      <c r="D49" s="53">
        <v>0</v>
      </c>
      <c r="E49" s="171">
        <f t="shared" si="3"/>
        <v>22129.37</v>
      </c>
    </row>
    <row r="50" spans="1:5" x14ac:dyDescent="0.2">
      <c r="A50" s="89">
        <v>28</v>
      </c>
      <c r="B50" s="45" t="s">
        <v>82</v>
      </c>
      <c r="C50" s="52">
        <v>17875.240000000002</v>
      </c>
      <c r="D50" s="53">
        <v>0</v>
      </c>
      <c r="E50" s="171">
        <f t="shared" si="3"/>
        <v>17875.240000000002</v>
      </c>
    </row>
    <row r="51" spans="1:5" x14ac:dyDescent="0.2">
      <c r="A51" s="89">
        <v>29</v>
      </c>
      <c r="B51" s="45" t="s">
        <v>83</v>
      </c>
      <c r="C51" s="52">
        <v>10075.6</v>
      </c>
      <c r="D51" s="53">
        <v>0</v>
      </c>
      <c r="E51" s="171">
        <f t="shared" si="3"/>
        <v>10075.6</v>
      </c>
    </row>
    <row r="52" spans="1:5" x14ac:dyDescent="0.2">
      <c r="A52" s="89">
        <v>30</v>
      </c>
      <c r="B52" s="45" t="s">
        <v>84</v>
      </c>
      <c r="C52" s="52">
        <v>37045.699999999997</v>
      </c>
      <c r="D52" s="53">
        <v>0</v>
      </c>
      <c r="E52" s="171">
        <f t="shared" si="3"/>
        <v>37045.699999999997</v>
      </c>
    </row>
    <row r="53" spans="1:5" x14ac:dyDescent="0.2">
      <c r="A53" s="90">
        <v>31</v>
      </c>
      <c r="B53" s="59" t="s">
        <v>85</v>
      </c>
      <c r="C53" s="148">
        <f>SUM(C47:C52)</f>
        <v>299182.12</v>
      </c>
      <c r="D53" s="149">
        <f>SUM(D47:D52)</f>
        <v>0</v>
      </c>
      <c r="E53" s="172">
        <f t="shared" si="3"/>
        <v>299182.12</v>
      </c>
    </row>
    <row r="54" spans="1:5" ht="12" thickBot="1" x14ac:dyDescent="0.25">
      <c r="A54" s="95">
        <v>32</v>
      </c>
      <c r="B54" s="150" t="s">
        <v>86</v>
      </c>
      <c r="C54" s="151">
        <f>C45-C53</f>
        <v>-308273.19</v>
      </c>
      <c r="D54" s="152">
        <f>D45-D53</f>
        <v>0</v>
      </c>
      <c r="E54" s="153">
        <f t="shared" si="3"/>
        <v>-308273.19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1362.789999999979</v>
      </c>
      <c r="D56" s="157">
        <f>D34+D54</f>
        <v>-8142.1200000000008</v>
      </c>
      <c r="E56" s="158">
        <f>C56+D56</f>
        <v>-6779.3300000000218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-22680.25</v>
      </c>
      <c r="D58" s="65"/>
      <c r="E58" s="170">
        <f>C58</f>
        <v>-22680.25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22553.23</v>
      </c>
      <c r="D60" s="69"/>
      <c r="E60" s="172">
        <f>C60</f>
        <v>22553.23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-127.02000000000044</v>
      </c>
      <c r="D61" s="70"/>
      <c r="E61" s="159">
        <f>C61</f>
        <v>-127.02000000000044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1489.8099999999795</v>
      </c>
      <c r="D63" s="157">
        <f>D56</f>
        <v>-8142.1200000000008</v>
      </c>
      <c r="E63" s="158">
        <f>C63+D63</f>
        <v>-6652.3100000000213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1489.8099999999795</v>
      </c>
      <c r="D65" s="157">
        <f>D63</f>
        <v>-8142.1200000000008</v>
      </c>
      <c r="E65" s="158">
        <f>C65+D65</f>
        <v>-6652.3100000000213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1489.8099999999795</v>
      </c>
      <c r="D67" s="164">
        <f>D65</f>
        <v>-8142.1200000000008</v>
      </c>
      <c r="E67" s="160">
        <f>C67+D67</f>
        <v>-6652.3100000000213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43646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2019-07-12T17:34:40Z</dcterms:modified>
</cp:coreProperties>
</file>